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2"/>
  <workbookPr/>
  <mc:AlternateContent xmlns:mc="http://schemas.openxmlformats.org/markup-compatibility/2006">
    <mc:Choice Requires="x15">
      <x15ac:absPath xmlns:x15ac="http://schemas.microsoft.com/office/spreadsheetml/2010/11/ac" url="C:\Users\ASUS\Downloads\"/>
    </mc:Choice>
  </mc:AlternateContent>
  <xr:revisionPtr revIDLastSave="0" documentId="13_ncr:1_{D2EF1887-A2DC-4263-BE66-9DCA780990CD}" xr6:coauthVersionLast="47" xr6:coauthVersionMax="47" xr10:uidLastSave="{00000000-0000-0000-0000-000000000000}"/>
  <bookViews>
    <workbookView xWindow="-108" yWindow="-108" windowWidth="23256" windowHeight="12456" xr2:uid="{00000000-000D-0000-FFFF-FFFF00000000}"/>
  </bookViews>
  <sheets>
    <sheet name="ابدأ هنا" sheetId="1" r:id="rId1"/>
    <sheet name="حاسبة تضخم الديون"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5" i="2" l="1"/>
  <c r="G9" i="2"/>
  <c r="C15" i="2" l="1"/>
  <c r="D15" i="2" l="1"/>
  <c r="E15" i="2" l="1"/>
  <c r="G15" i="2" l="1"/>
  <c r="F15" i="2"/>
  <c r="H15" i="2" l="1"/>
  <c r="B16" i="2"/>
  <c r="C16" i="2" l="1"/>
  <c r="D16" i="2" l="1"/>
  <c r="E16" i="2" l="1"/>
  <c r="G16" i="2" l="1"/>
  <c r="F16" i="2"/>
  <c r="H16" i="2" l="1"/>
  <c r="B17" i="2"/>
  <c r="C17" i="2" l="1"/>
  <c r="D17" i="2" l="1"/>
  <c r="E17" i="2" s="1"/>
  <c r="G17" i="2" l="1"/>
  <c r="F17" i="2"/>
  <c r="H17" i="2" l="1"/>
  <c r="B18" i="2"/>
  <c r="C18" i="2" l="1"/>
  <c r="D18" i="2" s="1"/>
  <c r="E18" i="2" l="1"/>
  <c r="G18" i="2" l="1"/>
  <c r="F18" i="2"/>
  <c r="B19" i="2" l="1"/>
  <c r="H18" i="2"/>
  <c r="C19" i="2"/>
  <c r="D19" i="2" l="1"/>
  <c r="E19" i="2" s="1"/>
  <c r="G19" i="2" s="1"/>
  <c r="F19" i="2" l="1"/>
  <c r="B20" i="2" l="1"/>
  <c r="C20" i="2" s="1"/>
  <c r="H19" i="2"/>
  <c r="D20" i="2" l="1"/>
  <c r="E20" i="2" l="1"/>
  <c r="G20" i="2" s="1"/>
  <c r="F20" i="2" l="1"/>
  <c r="H20" i="2" l="1"/>
  <c r="B21" i="2"/>
  <c r="C21" i="2" l="1"/>
  <c r="D21" i="2" l="1"/>
  <c r="E21" i="2" l="1"/>
  <c r="G21" i="2" s="1"/>
  <c r="F21" i="2" l="1"/>
  <c r="B22" i="2" l="1"/>
  <c r="H21" i="2"/>
  <c r="C22" i="2" l="1"/>
  <c r="D22" i="2" l="1"/>
  <c r="E22" i="2" s="1"/>
  <c r="G22" i="2" l="1"/>
  <c r="F22" i="2"/>
  <c r="H22" i="2" l="1"/>
  <c r="B23" i="2"/>
  <c r="C23" i="2" s="1"/>
  <c r="D23" i="2" l="1"/>
  <c r="E23" i="2"/>
  <c r="G23" i="2" l="1"/>
  <c r="F23" i="2"/>
  <c r="B24" i="2" l="1"/>
  <c r="H23" i="2"/>
  <c r="C24" i="2" l="1"/>
  <c r="D24" i="2"/>
  <c r="E24" i="2" l="1"/>
  <c r="G24" i="2" s="1"/>
  <c r="F24" i="2" l="1"/>
  <c r="H24" i="2" l="1"/>
  <c r="B25" i="2"/>
  <c r="C25" i="2" l="1"/>
  <c r="D25" i="2" l="1"/>
  <c r="E25" i="2" l="1"/>
  <c r="G25" i="2" s="1"/>
  <c r="F25" i="2" l="1"/>
  <c r="H25" i="2" l="1"/>
  <c r="B26" i="2"/>
  <c r="C26" i="2"/>
  <c r="D26" i="2" l="1"/>
  <c r="E26" i="2" l="1"/>
  <c r="G26" i="2" s="1"/>
  <c r="F26" i="2" l="1"/>
  <c r="H26" i="2" l="1"/>
  <c r="B27" i="2"/>
  <c r="C27" i="2" l="1"/>
  <c r="D27" i="2" l="1"/>
  <c r="E27" i="2" l="1"/>
  <c r="F27" i="2" l="1"/>
  <c r="G27" i="2"/>
  <c r="H27" i="2" l="1"/>
  <c r="B28" i="2"/>
  <c r="C28" i="2" s="1"/>
  <c r="D28" i="2" l="1"/>
  <c r="E28" i="2" l="1"/>
  <c r="G28" i="2" l="1"/>
  <c r="F28" i="2"/>
  <c r="B29" i="2" l="1"/>
  <c r="C29" i="2" s="1"/>
  <c r="H28" i="2"/>
  <c r="D29" i="2" l="1"/>
  <c r="E29" i="2" l="1"/>
  <c r="G29" i="2" l="1"/>
  <c r="F29" i="2"/>
  <c r="B30" i="2" l="1"/>
  <c r="C30" i="2" s="1"/>
  <c r="D30" i="2" s="1"/>
  <c r="H29" i="2"/>
  <c r="E30" i="2" l="1"/>
  <c r="G30" i="2" s="1"/>
  <c r="F30" i="2" l="1"/>
  <c r="H30" i="2" l="1"/>
  <c r="B31" i="2"/>
  <c r="C31" i="2"/>
  <c r="D31" i="2" l="1"/>
  <c r="E31" i="2" l="1"/>
  <c r="G31" i="2" s="1"/>
  <c r="F31" i="2" l="1"/>
  <c r="H31" i="2" s="1"/>
  <c r="B32" i="2" l="1"/>
  <c r="C32" i="2" l="1"/>
  <c r="D32" i="2" l="1"/>
  <c r="E32" i="2"/>
  <c r="G32" i="2" l="1"/>
  <c r="F32" i="2"/>
  <c r="B33" i="2" l="1"/>
  <c r="C33" i="2" s="1"/>
  <c r="H32" i="2"/>
  <c r="D33" i="2" l="1"/>
  <c r="E33" i="2" l="1"/>
  <c r="G33" i="2" s="1"/>
  <c r="F33" i="2" l="1"/>
  <c r="B34" i="2" l="1"/>
  <c r="H33" i="2"/>
  <c r="C34" i="2" l="1"/>
  <c r="D34" i="2"/>
  <c r="E34" i="2" l="1"/>
  <c r="G34" i="2" s="1"/>
  <c r="F34" i="2" l="1"/>
  <c r="H34" i="2" l="1"/>
  <c r="B35" i="2"/>
  <c r="C35" i="2" l="1"/>
  <c r="D35" i="2" l="1"/>
  <c r="E35" i="2" l="1"/>
  <c r="G35" i="2" s="1"/>
  <c r="F35" i="2" l="1"/>
  <c r="H35" i="2" l="1"/>
  <c r="B36" i="2"/>
  <c r="C36" i="2" l="1"/>
  <c r="D36" i="2" l="1"/>
  <c r="E36" i="2"/>
  <c r="G36" i="2" l="1"/>
  <c r="F36" i="2"/>
  <c r="B37" i="2" l="1"/>
  <c r="H36" i="2"/>
  <c r="C37" i="2" l="1"/>
  <c r="D37" i="2" l="1"/>
  <c r="E37" i="2" l="1"/>
  <c r="G37" i="2" s="1"/>
  <c r="F37" i="2" l="1"/>
  <c r="H37" i="2" l="1"/>
  <c r="B38" i="2"/>
  <c r="C38" i="2" l="1"/>
  <c r="D38" i="2" s="1"/>
  <c r="E38" i="2" l="1"/>
  <c r="G38" i="2" s="1"/>
  <c r="F38" i="2" l="1"/>
  <c r="H38" i="2" l="1"/>
  <c r="B39" i="2"/>
  <c r="C39" i="2" l="1"/>
  <c r="D39" i="2"/>
  <c r="E39" i="2" l="1"/>
  <c r="G39" i="2" l="1"/>
  <c r="F39" i="2"/>
  <c r="B40" i="2" l="1"/>
  <c r="C40" i="2" s="1"/>
  <c r="H39" i="2"/>
  <c r="D40" i="2" l="1"/>
  <c r="E40" i="2" l="1"/>
  <c r="F40" i="2" l="1"/>
  <c r="G40" i="2"/>
  <c r="B41" i="2" l="1"/>
  <c r="H40" i="2"/>
  <c r="C41" i="2" l="1"/>
  <c r="D41" i="2" l="1"/>
  <c r="E41" i="2" l="1"/>
  <c r="G41" i="2" s="1"/>
  <c r="F41" i="2" l="1"/>
  <c r="H41" i="2" l="1"/>
  <c r="B42" i="2"/>
  <c r="C42" i="2" l="1"/>
  <c r="D42" i="2" l="1"/>
  <c r="E42" i="2"/>
  <c r="G42" i="2" s="1"/>
  <c r="F42" i="2" l="1"/>
  <c r="B43" i="2" l="1"/>
  <c r="H42" i="2"/>
  <c r="C43" i="2" l="1"/>
  <c r="D43" i="2" l="1"/>
  <c r="E43" i="2" s="1"/>
  <c r="G43" i="2" s="1"/>
  <c r="F43" i="2" l="1"/>
  <c r="H43" i="2" l="1"/>
  <c r="B44" i="2"/>
  <c r="C44" i="2" l="1"/>
  <c r="D44" i="2" l="1"/>
  <c r="E44" i="2" l="1"/>
  <c r="G44" i="2" s="1"/>
  <c r="F44" i="2" l="1"/>
  <c r="B45" i="2" l="1"/>
  <c r="H44" i="2"/>
  <c r="C45" i="2" l="1"/>
  <c r="D45" i="2" l="1"/>
  <c r="E45" i="2" l="1"/>
  <c r="G45" i="2" l="1"/>
  <c r="F45" i="2"/>
  <c r="B46" i="2" l="1"/>
  <c r="H45" i="2"/>
  <c r="C46" i="2" l="1"/>
  <c r="D46" i="2"/>
  <c r="E46" i="2" l="1"/>
  <c r="G46" i="2" s="1"/>
  <c r="F46" i="2" l="1"/>
  <c r="B47" i="2" l="1"/>
  <c r="H46" i="2"/>
  <c r="C47" i="2" l="1"/>
  <c r="D47" i="2" l="1"/>
  <c r="E47" i="2" l="1"/>
  <c r="F47" i="2" s="1"/>
  <c r="G47" i="2" l="1"/>
  <c r="B48" i="2"/>
  <c r="H47" i="2"/>
  <c r="C48" i="2" l="1"/>
  <c r="D48" i="2" l="1"/>
  <c r="E48" i="2" l="1"/>
  <c r="F48" i="2" l="1"/>
  <c r="G48" i="2"/>
  <c r="H48" i="2" l="1"/>
  <c r="B49" i="2"/>
  <c r="C49" i="2"/>
  <c r="D49" i="2" l="1"/>
  <c r="E49" i="2" l="1"/>
  <c r="G49" i="2" s="1"/>
  <c r="F49" i="2" l="1"/>
  <c r="H49" i="2" l="1"/>
  <c r="B50" i="2"/>
  <c r="C50" i="2" l="1"/>
  <c r="G6" i="2" l="1"/>
  <c r="D50" i="2"/>
  <c r="E50" i="2" l="1"/>
  <c r="F50" i="2" s="1"/>
  <c r="G5" i="2" l="1"/>
  <c r="G50" i="2"/>
  <c r="G7" i="2"/>
  <c r="G8" i="2"/>
  <c r="G10" i="2" s="1"/>
  <c r="H50" i="2"/>
</calcChain>
</file>

<file path=xl/sharedStrings.xml><?xml version="1.0" encoding="utf-8"?>
<sst xmlns="http://schemas.openxmlformats.org/spreadsheetml/2006/main" count="59" uniqueCount="55">
  <si>
    <t>حاسبة تضخم الديون</t>
  </si>
  <si>
    <t>هذا الملف يساعدك تعرف كم تكلفك الديون إذا استمريت بنفس طريقة السداد، وكم شهر تحتاج عشان تخلص منها.</t>
  </si>
  <si>
    <t>كيف تستخدم الملف؟</t>
  </si>
  <si>
    <t>1</t>
  </si>
  <si>
    <t>افتح صفحة «حاسبة تضخم الديون».</t>
  </si>
  <si>
    <t>2</t>
  </si>
  <si>
    <t>اكتب الدين الحالي، نسبة الفائدة أو التكلفة السنوية، والقسط الشهري في الخانات الصفراء فقط.</t>
  </si>
  <si>
    <t>3</t>
  </si>
  <si>
    <t>4</t>
  </si>
  <si>
    <t>جرّب زيادة القسط ولو بمبلغ بسيط وشاهد كيف تتغير النتيجة.</t>
  </si>
  <si>
    <t>5</t>
  </si>
  <si>
    <t>ملاحظة مهمة: هذه الحاسبة للتوعية والتنظيم فقط، وليست استشارة مالية أو شرعية. الهدف أن ترى أثر الدين بالأرقام وتبدأ قرارًا أوضح.</t>
  </si>
  <si>
    <t>من إعداد: فلوسك مسؤوليتك | floskofficial.com</t>
  </si>
  <si>
    <t>المدخلات</t>
  </si>
  <si>
    <t>النتيجة السريعة</t>
  </si>
  <si>
    <t>الدين الحالي</t>
  </si>
  <si>
    <t>ريال</t>
  </si>
  <si>
    <t>المبلغ المتبقي عليك الآن</t>
  </si>
  <si>
    <t>نسبة الفائدة/التكلفة السنوية</t>
  </si>
  <si>
    <t>%</t>
  </si>
  <si>
    <t>اكتبيها كنسبة سنوية: 18% مثلًا</t>
  </si>
  <si>
    <t>القسط الشهري الحالي</t>
  </si>
  <si>
    <t>كم تدفعين شهريًا؟</t>
  </si>
  <si>
    <t>الشهور المتوقعة للسداد</t>
  </si>
  <si>
    <t>قسط إضافي اختياري</t>
  </si>
  <si>
    <t>أي مبلغ زائد مخصص للسداد</t>
  </si>
  <si>
    <t>رسوم/غرامات شهرية</t>
  </si>
  <si>
    <t>اتركيها صفر إذا ما فيه</t>
  </si>
  <si>
    <t>مدة المتابعة</t>
  </si>
  <si>
    <t>شهر</t>
  </si>
  <si>
    <t>الجدول يحسب حتى 36 شهرًا</t>
  </si>
  <si>
    <t>رسالة سريعة</t>
  </si>
  <si>
    <t>مفتاح الألوان:</t>
  </si>
  <si>
    <t>الأصفر = تعبئة منك</t>
  </si>
  <si>
    <t>الأبيض = نتائج تلقائية</t>
  </si>
  <si>
    <t>جدول تطور الدين شهريًا</t>
  </si>
  <si>
    <t>الشهر</t>
  </si>
  <si>
    <t>الرصيد بداية الشهر</t>
  </si>
  <si>
    <t>تكلفة الشهر</t>
  </si>
  <si>
    <t>القسط الأساسي</t>
  </si>
  <si>
    <t>القسط الإضافي</t>
  </si>
  <si>
    <t>الرصيد نهاية الشهر</t>
  </si>
  <si>
    <t>إجمالي المدفوع</t>
  </si>
  <si>
    <t>ملاحظة</t>
  </si>
  <si>
    <t>فلوسك مسؤوليتك | floskofficial.com</t>
  </si>
  <si>
    <t>اكتب أرقامك في الخانات الصفراء فقط. الخانات البيضاء والجداول تتحدث تلقائيًا.</t>
  </si>
  <si>
    <t>لا تغيّر المعادلات</t>
  </si>
  <si>
    <t>مجموع اللي بتدفعه خلال 3 سنوات</t>
  </si>
  <si>
    <t>الفلوس اللي راحت للبنك كـ “ربح” لهم (فوائد)</t>
  </si>
  <si>
    <t>كم باقي عليك بعد 3 سنوات</t>
  </si>
  <si>
    <t>لو تركت الدين 12 شهر بدون سداد</t>
  </si>
  <si>
    <t>قبل ما تقفل الملف: إذا الرقم في «الفلوس اللي راحت للبنك كـ “ربح” لهم (فوائد)» صدمك، فهذا بالضبط الهدف. لا تنتظر شهرً جديد بنفس الخطة القديمة. اختار خطوة واحدة هذا الشهر: خفض صرف، زيادة قسط، أو إعادة ترتيب أولوياتك.</t>
  </si>
  <si>
    <t>شاهد النتيجة: كم ستدفع، كم بيروح للبنك، وكم شهر تحتاج.</t>
  </si>
  <si>
    <t>لا تستخدم الملف بعشوائية. اكتب أرقامك الحقيقية.</t>
  </si>
  <si>
    <t>ملاحظة:
هذه الحاسبة توضح تأثير الفائدة المركبة، وهي تظهر غالبًا في:
بطاقات الائتمان (الفيزا)
الديون المتأخرة أو المتعثرة
بعض التمويلات الاستهلاكية
الشراء بالتقسيط مع فوائد
أي دين تتراكم عليه فائدة شهرية
وقد تختلف عن طريقة حساب بعض القروض البنكية (مثل قروض السيارات أو العقار)، لكنها تعطيك تصور واقعي عن خطورة الفائدة إذا كان القسط أقل من تكلفتها.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</si>
</sst>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name val="Carlito"/>
    </font>
    <font>
      <b/>
      <sz val="11"/>
      <color rgb="FFFFFFFF"/>
      <name val="Arial"/>
    </font>
    <font>
      <sz val="11"/>
      <color rgb="FF263124"/>
      <name val="Arial"/>
    </font>
    <font>
      <b/>
      <sz val="11"/>
      <color rgb="FFC97822"/>
      <name val="Arial"/>
    </font>
    <font>
      <b/>
      <sz val="13"/>
      <color rgb="FFFFFFFF"/>
      <name val="Arial"/>
    </font>
    <font>
      <b/>
      <sz val="11"/>
      <color rgb="FF253929"/>
      <name val="Arial"/>
    </font>
    <font>
      <b/>
      <sz val="11"/>
      <color rgb="FF263124"/>
      <name val="Arial"/>
    </font>
    <font>
      <sz val="10"/>
      <color rgb="FF263124"/>
      <name val="Arial"/>
    </font>
    <font>
      <b/>
      <sz val="18"/>
      <color rgb="FFFFFFFF"/>
      <name val="Arial"/>
    </font>
    <font>
      <b/>
      <sz val="18"/>
      <color rgb="FFFFFFFF"/>
      <name val="Carlito"/>
    </font>
    <font>
      <b/>
      <sz val="11"/>
      <color rgb="FFFFFFFF"/>
      <name val="Carlito"/>
    </font>
    <font>
      <b/>
      <sz val="13"/>
      <color rgb="FFFFFFFF"/>
      <name val="Carlito"/>
    </font>
    <font>
      <b/>
      <sz val="11"/>
      <color rgb="FF000000"/>
      <name val="Arial"/>
    </font>
    <font>
      <sz val="9"/>
      <color rgb="FF6B6258"/>
      <name val="Carlito"/>
    </font>
    <font>
      <b/>
      <sz val="11"/>
      <color rgb="FF2C1A0D"/>
      <name val="Arial"/>
    </font>
    <font>
      <b/>
      <sz val="10"/>
      <color rgb="FF253929"/>
      <name val="Carlito"/>
    </font>
    <font>
      <sz val="10"/>
      <color rgb="FF253929"/>
      <name val="Arial"/>
    </font>
    <font>
      <sz val="12"/>
      <color rgb="FF253929"/>
      <name val="Arial"/>
    </font>
    <font>
      <sz val="12"/>
      <color rgb="FF253929"/>
      <name val="Carlito"/>
    </font>
    <font>
      <b/>
      <sz val="11"/>
      <color rgb="FF5A3411"/>
      <name val="Arial"/>
    </font>
    <font>
      <b/>
      <sz val="11"/>
      <color rgb="FF5A3411"/>
      <name val="Carlito"/>
    </font>
    <font>
      <b/>
      <sz val="14"/>
      <color rgb="FFFF0000"/>
      <name val="Arial"/>
      <family val="2"/>
    </font>
    <font>
      <b/>
      <sz val="14"/>
      <color rgb="FFFF0000"/>
      <name val="Carlito"/>
    </font>
    <font>
      <b/>
      <sz val="11"/>
      <color rgb="FF253929"/>
      <name val="Arial"/>
      <family val="2"/>
    </font>
    <font>
      <sz val="11"/>
      <color rgb="FF253929"/>
      <name val="Arial"/>
      <family val="2"/>
    </font>
    <font>
      <sz val="11"/>
      <color rgb="FF263124"/>
      <name val="Arial"/>
      <family val="2"/>
    </font>
  </fonts>
  <fills count="9">
    <fill>
      <patternFill patternType="none"/>
    </fill>
    <fill>
      <patternFill patternType="gray125"/>
    </fill>
    <fill>
      <patternFill patternType="solid">
        <fgColor rgb="FFFAF6F0"/>
      </patternFill>
    </fill>
    <fill>
      <patternFill patternType="solid">
        <fgColor rgb="FF253929"/>
      </patternFill>
    </fill>
    <fill>
      <patternFill patternType="solid">
        <fgColor rgb="FFEAF3E8"/>
      </patternFill>
    </fill>
    <fill>
      <patternFill patternType="solid">
        <fgColor rgb="FFFFFFFF"/>
      </patternFill>
    </fill>
    <fill>
      <patternFill patternType="solid">
        <fgColor rgb="FFFFF2B2"/>
      </patternFill>
    </fill>
    <fill>
      <patternFill patternType="solid">
        <fgColor rgb="FFFBE7CF"/>
      </patternFill>
    </fill>
    <fill>
      <patternFill patternType="solid">
        <fgColor rgb="FFF4F2ED"/>
      </patternFill>
    </fill>
  </fills>
  <borders count="4">
    <border>
      <left/>
      <right/>
      <top/>
      <bottom/>
      <diagonal/>
    </border>
    <border>
      <left style="thin">
        <color rgb="FFD8D0C2"/>
      </left>
      <right style="thin">
        <color rgb="FFD8D0C2"/>
      </right>
      <top style="thin">
        <color rgb="FFD8D0C2"/>
      </top>
      <bottom style="thin">
        <color rgb="FFD8D0C2"/>
      </bottom>
      <diagonal/>
    </border>
    <border>
      <left style="medium">
        <color rgb="FFC77A22"/>
      </left>
      <right style="medium">
        <color rgb="FFC77A22"/>
      </right>
      <top style="medium">
        <color rgb="FFC77A22"/>
      </top>
      <bottom style="medium">
        <color rgb="FFC77A22"/>
      </bottom>
      <diagonal/>
    </border>
    <border>
      <left style="thin">
        <color rgb="FFE4DDD2"/>
      </left>
      <right style="thin">
        <color rgb="FFE4DDD2"/>
      </right>
      <top style="thin">
        <color rgb="FFE4DDD2"/>
      </top>
      <bottom style="thin">
        <color rgb="FFE4DDD2"/>
      </bottom>
      <diagonal/>
    </border>
  </borders>
  <cellStyleXfs count="1">
    <xf numFmtId="0" fontId="0" fillId="0" borderId="0"/>
  </cellStyleXfs>
  <cellXfs count="46">
    <xf numFmtId="0" fontId="0" fillId="0" borderId="0" xfId="0"/>
    <xf numFmtId="0" fontId="0" fillId="0" borderId="0" xfId="0" applyAlignment="1">
      <alignment horizontal="center" vertical="center"/>
    </xf>
    <xf numFmtId="0" fontId="0" fillId="2" borderId="0" xfId="0" applyFill="1" applyAlignment="1">
      <alignment horizontal="center" vertical="center" wrapText="1"/>
    </xf>
    <xf numFmtId="0" fontId="1" fillId="3" borderId="0" xfId="0" applyFont="1" applyFill="1" applyAlignment="1">
      <alignment horizontal="center" vertical="center" wrapText="1"/>
    </xf>
    <xf numFmtId="0" fontId="5" fillId="5" borderId="1" xfId="0" applyFont="1" applyFill="1" applyBorder="1" applyAlignment="1">
      <alignment horizontal="center" vertical="center" wrapText="1"/>
    </xf>
    <xf numFmtId="0" fontId="0" fillId="5" borderId="1" xfId="0" applyFill="1" applyBorder="1" applyAlignment="1">
      <alignment horizontal="center" vertical="center" wrapText="1"/>
    </xf>
    <xf numFmtId="9" fontId="12" fillId="6" borderId="2" xfId="0" applyNumberFormat="1" applyFont="1" applyFill="1" applyBorder="1" applyAlignment="1">
      <alignment horizontal="center" vertical="center" wrapText="1"/>
    </xf>
    <xf numFmtId="0" fontId="13" fillId="5" borderId="1" xfId="0" applyFont="1" applyFill="1" applyBorder="1" applyAlignment="1">
      <alignment horizontal="right" vertical="center" wrapText="1"/>
    </xf>
    <xf numFmtId="3" fontId="12" fillId="6" borderId="2" xfId="0" applyNumberFormat="1" applyFont="1" applyFill="1" applyBorder="1" applyAlignment="1">
      <alignment horizontal="center" vertical="center" wrapText="1"/>
    </xf>
    <xf numFmtId="1" fontId="12" fillId="6" borderId="2" xfId="0" applyNumberFormat="1" applyFont="1" applyFill="1" applyBorder="1" applyAlignment="1">
      <alignment horizontal="center" vertical="center" wrapText="1"/>
    </xf>
    <xf numFmtId="0" fontId="15" fillId="8"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1" fontId="7" fillId="5" borderId="3" xfId="0" applyNumberFormat="1" applyFont="1" applyFill="1" applyBorder="1" applyAlignment="1">
      <alignment horizontal="center" vertical="center" wrapText="1"/>
    </xf>
    <xf numFmtId="4" fontId="7" fillId="5" borderId="3" xfId="0" applyNumberFormat="1" applyFont="1" applyFill="1" applyBorder="1" applyAlignment="1">
      <alignment horizontal="center" vertical="center" wrapText="1"/>
    </xf>
    <xf numFmtId="0" fontId="16" fillId="5" borderId="3" xfId="0" applyFont="1" applyFill="1" applyBorder="1" applyAlignment="1">
      <alignment horizontal="center" vertical="center" wrapText="1"/>
    </xf>
    <xf numFmtId="0" fontId="2" fillId="5" borderId="1" xfId="0" applyFont="1" applyFill="1" applyBorder="1" applyAlignment="1">
      <alignment vertical="center" wrapText="1"/>
    </xf>
    <xf numFmtId="0" fontId="5" fillId="6" borderId="1" xfId="0" applyFont="1" applyFill="1" applyBorder="1" applyAlignment="1">
      <alignment vertical="center" wrapText="1"/>
    </xf>
    <xf numFmtId="0" fontId="0" fillId="2" borderId="0" xfId="0" applyFill="1" applyAlignment="1">
      <alignment vertical="center" wrapText="1"/>
    </xf>
    <xf numFmtId="0" fontId="8" fillId="3" borderId="0" xfId="0" applyFont="1" applyFill="1" applyAlignment="1">
      <alignment horizontal="center" vertical="center" wrapText="1"/>
    </xf>
    <xf numFmtId="0" fontId="9" fillId="3" borderId="0" xfId="0" applyFont="1" applyFill="1" applyAlignment="1">
      <alignment horizontal="center" vertical="center" wrapText="1"/>
    </xf>
    <xf numFmtId="0" fontId="17" fillId="4" borderId="0" xfId="0" applyFont="1" applyFill="1" applyAlignment="1">
      <alignment horizontal="center" vertical="center" wrapText="1"/>
    </xf>
    <xf numFmtId="0" fontId="18" fillId="4" borderId="0" xfId="0" applyFont="1" applyFill="1" applyAlignment="1">
      <alignment vertical="center" wrapText="1"/>
    </xf>
    <xf numFmtId="0" fontId="4" fillId="3" borderId="0" xfId="0" applyFont="1" applyFill="1" applyAlignment="1">
      <alignment horizontal="center" vertical="center" wrapText="1"/>
    </xf>
    <xf numFmtId="0" fontId="11" fillId="3" borderId="0" xfId="0" applyFont="1" applyFill="1" applyAlignment="1">
      <alignment vertical="center" wrapText="1"/>
    </xf>
    <xf numFmtId="0" fontId="19" fillId="7" borderId="0" xfId="0" applyFont="1" applyFill="1" applyAlignment="1">
      <alignment horizontal="center" vertical="center" wrapText="1"/>
    </xf>
    <xf numFmtId="0" fontId="20" fillId="7" borderId="0" xfId="0" applyFont="1" applyFill="1" applyAlignment="1">
      <alignment vertical="center" wrapText="1"/>
    </xf>
    <xf numFmtId="0" fontId="1" fillId="3" borderId="0" xfId="0" applyFont="1" applyFill="1" applyAlignment="1">
      <alignment horizontal="center" vertical="center" wrapText="1"/>
    </xf>
    <xf numFmtId="0" fontId="10" fillId="3" borderId="0" xfId="0" applyFont="1" applyFill="1" applyAlignment="1">
      <alignment vertical="center" wrapText="1"/>
    </xf>
    <xf numFmtId="0" fontId="10" fillId="3" borderId="0" xfId="0" applyFont="1" applyFill="1" applyAlignment="1">
      <alignment horizontal="center" vertical="center" wrapText="1"/>
    </xf>
    <xf numFmtId="0" fontId="0" fillId="2" borderId="0" xfId="0" applyFill="1" applyAlignment="1">
      <alignment horizontal="center" vertical="center" wrapText="1"/>
    </xf>
    <xf numFmtId="4" fontId="14" fillId="7" borderId="1" xfId="0" applyNumberFormat="1" applyFont="1" applyFill="1" applyBorder="1" applyAlignment="1">
      <alignment horizontal="center" vertical="center" wrapText="1"/>
    </xf>
    <xf numFmtId="0" fontId="6" fillId="2" borderId="0" xfId="0" applyFont="1" applyFill="1" applyAlignment="1">
      <alignment horizontal="center" vertical="center" wrapText="1"/>
    </xf>
    <xf numFmtId="1" fontId="14" fillId="7"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11" fillId="3" borderId="0" xfId="0" applyFont="1" applyFill="1" applyAlignment="1">
      <alignment horizontal="center" vertical="center" wrapText="1"/>
    </xf>
    <xf numFmtId="0" fontId="0" fillId="0" borderId="0" xfId="0" applyAlignment="1">
      <alignment horizontal="center" vertical="center"/>
    </xf>
    <xf numFmtId="0" fontId="3" fillId="0" borderId="0" xfId="0" applyFont="1" applyAlignment="1">
      <alignment horizontal="center" vertical="center"/>
    </xf>
    <xf numFmtId="0" fontId="21" fillId="4" borderId="0" xfId="0" applyFont="1" applyFill="1" applyAlignment="1">
      <alignment horizontal="center" vertical="center" wrapText="1"/>
    </xf>
    <xf numFmtId="0" fontId="22" fillId="4" borderId="0" xfId="0" applyFont="1" applyFill="1" applyAlignment="1">
      <alignment horizontal="center" vertical="center" wrapText="1"/>
    </xf>
    <xf numFmtId="0" fontId="23" fillId="5" borderId="1" xfId="0" applyFont="1" applyFill="1" applyBorder="1" applyAlignment="1">
      <alignment horizontal="center" vertical="center" wrapText="1"/>
    </xf>
    <xf numFmtId="0" fontId="24" fillId="0" borderId="0" xfId="0" applyFont="1" applyAlignment="1">
      <alignment horizontal="center" vertical="center" wrapText="1"/>
    </xf>
    <xf numFmtId="0" fontId="25" fillId="5" borderId="1" xfId="0" applyFont="1" applyFill="1" applyBorder="1" applyAlignment="1">
      <alignment vertical="center" wrapText="1"/>
    </xf>
    <xf numFmtId="9" fontId="0" fillId="5" borderId="1" xfId="0" applyNumberFormat="1" applyFill="1" applyBorder="1" applyAlignment="1">
      <alignment horizontal="center" vertical="center" wrapText="1"/>
    </xf>
    <xf numFmtId="0" fontId="19" fillId="7"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
  <sheetViews>
    <sheetView tabSelected="1" topLeftCell="A7" workbookViewId="0">
      <selection activeCell="D23" sqref="D23"/>
    </sheetView>
  </sheetViews>
  <sheetFormatPr defaultRowHeight="13.8"/>
  <cols>
    <col min="1" max="1" width="9.19921875" customWidth="1"/>
    <col min="2" max="2" width="80" customWidth="1"/>
    <col min="3" max="8" width="12" customWidth="1"/>
  </cols>
  <sheetData>
    <row r="1" spans="1:8" ht="25.65" customHeight="1">
      <c r="A1" s="20" t="s">
        <v>0</v>
      </c>
      <c r="B1" s="21"/>
      <c r="C1" s="21"/>
      <c r="D1" s="21"/>
      <c r="E1" s="21"/>
      <c r="F1" s="21"/>
      <c r="G1" s="21"/>
      <c r="H1" s="21"/>
    </row>
    <row r="2" spans="1:8">
      <c r="A2" s="28" t="s">
        <v>12</v>
      </c>
      <c r="B2" s="29"/>
      <c r="C2" s="29"/>
      <c r="D2" s="29"/>
      <c r="E2" s="29"/>
      <c r="F2" s="29"/>
      <c r="G2" s="29"/>
      <c r="H2" s="29"/>
    </row>
    <row r="3" spans="1:8" ht="31.95" customHeight="1">
      <c r="A3" s="22" t="s">
        <v>1</v>
      </c>
      <c r="B3" s="23"/>
      <c r="C3" s="23"/>
      <c r="D3" s="23"/>
      <c r="E3" s="23"/>
      <c r="F3" s="23"/>
      <c r="G3" s="23"/>
      <c r="H3" s="23"/>
    </row>
    <row r="4" spans="1:8">
      <c r="A4" s="19"/>
      <c r="B4" s="19"/>
      <c r="C4" s="19"/>
      <c r="D4" s="19"/>
      <c r="E4" s="19"/>
      <c r="F4" s="19"/>
      <c r="G4" s="19"/>
      <c r="H4" s="19"/>
    </row>
    <row r="5" spans="1:8" ht="16.8">
      <c r="A5" s="24" t="s">
        <v>2</v>
      </c>
      <c r="B5" s="25"/>
      <c r="C5" s="25"/>
      <c r="D5" s="25"/>
      <c r="E5" s="25"/>
      <c r="F5" s="25"/>
      <c r="G5" s="25"/>
      <c r="H5" s="25"/>
    </row>
    <row r="6" spans="1:8">
      <c r="A6" s="19"/>
      <c r="B6" s="19"/>
      <c r="C6" s="19"/>
      <c r="D6" s="19"/>
      <c r="E6" s="19"/>
      <c r="F6" s="19"/>
      <c r="G6" s="19"/>
      <c r="H6" s="19"/>
    </row>
    <row r="7" spans="1:8" ht="27.15" customHeight="1">
      <c r="A7" s="18" t="s">
        <v>3</v>
      </c>
      <c r="B7" s="17" t="s">
        <v>4</v>
      </c>
      <c r="C7" s="19"/>
      <c r="D7" s="19"/>
      <c r="E7" s="19"/>
      <c r="F7" s="19"/>
      <c r="G7" s="19"/>
      <c r="H7" s="19"/>
    </row>
    <row r="8" spans="1:8" ht="27.15" customHeight="1">
      <c r="A8" s="18" t="s">
        <v>5</v>
      </c>
      <c r="B8" s="17" t="s">
        <v>6</v>
      </c>
      <c r="C8" s="19"/>
      <c r="D8" s="19"/>
      <c r="E8" s="19"/>
      <c r="F8" s="19"/>
      <c r="G8" s="19"/>
      <c r="H8" s="19"/>
    </row>
    <row r="9" spans="1:8" ht="27.15" customHeight="1">
      <c r="A9" s="18" t="s">
        <v>7</v>
      </c>
      <c r="B9" s="43" t="s">
        <v>52</v>
      </c>
      <c r="C9" s="19"/>
      <c r="D9" s="19"/>
      <c r="E9" s="19"/>
      <c r="F9" s="19"/>
      <c r="G9" s="19"/>
      <c r="H9" s="19"/>
    </row>
    <row r="10" spans="1:8" ht="27.15" customHeight="1">
      <c r="A10" s="18" t="s">
        <v>8</v>
      </c>
      <c r="B10" s="17" t="s">
        <v>9</v>
      </c>
      <c r="C10" s="19"/>
      <c r="D10" s="19"/>
      <c r="E10" s="19"/>
      <c r="F10" s="19"/>
      <c r="G10" s="19"/>
      <c r="H10" s="19"/>
    </row>
    <row r="11" spans="1:8" ht="27.15" customHeight="1">
      <c r="A11" s="18" t="s">
        <v>10</v>
      </c>
      <c r="B11" s="17" t="s">
        <v>53</v>
      </c>
      <c r="C11" s="19"/>
      <c r="D11" s="19"/>
      <c r="E11" s="19"/>
      <c r="F11" s="19"/>
      <c r="G11" s="19"/>
      <c r="H11" s="19"/>
    </row>
    <row r="12" spans="1:8">
      <c r="A12" s="19"/>
      <c r="B12" s="19"/>
      <c r="C12" s="19"/>
      <c r="D12" s="19"/>
      <c r="E12" s="19"/>
      <c r="F12" s="19"/>
      <c r="G12" s="19"/>
      <c r="H12" s="19"/>
    </row>
    <row r="13" spans="1:8" ht="30.45" customHeight="1">
      <c r="A13" s="26" t="s">
        <v>11</v>
      </c>
      <c r="B13" s="27"/>
      <c r="C13" s="27"/>
      <c r="D13" s="27"/>
      <c r="E13" s="27"/>
      <c r="F13" s="27"/>
      <c r="G13" s="27"/>
      <c r="H13" s="27"/>
    </row>
    <row r="14" spans="1:8" ht="30.45" customHeight="1">
      <c r="A14" s="45"/>
      <c r="B14" s="26" t="s">
        <v>54</v>
      </c>
      <c r="C14" s="26"/>
      <c r="D14" s="26"/>
      <c r="E14" s="26"/>
      <c r="F14" s="26"/>
      <c r="G14" s="26"/>
      <c r="H14" s="45"/>
    </row>
    <row r="15" spans="1:8" ht="30.45" customHeight="1">
      <c r="A15" s="45"/>
      <c r="B15" s="26"/>
      <c r="C15" s="26"/>
      <c r="D15" s="26"/>
      <c r="E15" s="26"/>
      <c r="F15" s="26"/>
      <c r="G15" s="26"/>
      <c r="H15" s="45"/>
    </row>
    <row r="16" spans="1:8" ht="30.45" customHeight="1">
      <c r="A16" s="45"/>
      <c r="B16" s="26"/>
      <c r="C16" s="26"/>
      <c r="D16" s="26"/>
      <c r="E16" s="26"/>
      <c r="F16" s="26"/>
      <c r="G16" s="26"/>
      <c r="H16" s="45"/>
    </row>
    <row r="17" spans="1:8" ht="30.45" customHeight="1">
      <c r="A17" s="45"/>
      <c r="B17" s="26"/>
      <c r="C17" s="26"/>
      <c r="D17" s="26"/>
      <c r="E17" s="26"/>
      <c r="F17" s="26"/>
      <c r="G17" s="26"/>
      <c r="H17" s="45"/>
    </row>
    <row r="18" spans="1:8" ht="30.45" customHeight="1">
      <c r="A18" s="45"/>
      <c r="B18" s="26"/>
      <c r="C18" s="26"/>
      <c r="D18" s="26"/>
      <c r="E18" s="26"/>
      <c r="F18" s="26"/>
      <c r="G18" s="26"/>
      <c r="H18" s="45"/>
    </row>
  </sheetData>
  <mergeCells count="6">
    <mergeCell ref="A1:H1"/>
    <mergeCell ref="A3:H3"/>
    <mergeCell ref="A5:H5"/>
    <mergeCell ref="A13:H13"/>
    <mergeCell ref="B14:G18"/>
    <mergeCell ref="A2:H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4"/>
  <sheetViews>
    <sheetView topLeftCell="B1" workbookViewId="0">
      <selection activeCell="E9" sqref="E9"/>
    </sheetView>
  </sheetViews>
  <sheetFormatPr defaultRowHeight="13.8"/>
  <cols>
    <col min="1" max="1" width="19" customWidth="1"/>
    <col min="2" max="2" width="16" customWidth="1"/>
    <col min="3" max="3" width="8" customWidth="1"/>
    <col min="4" max="4" width="32" customWidth="1"/>
    <col min="5" max="5" width="5.8984375" customWidth="1"/>
    <col min="6" max="6" width="25" customWidth="1"/>
    <col min="7" max="8" width="18" customWidth="1"/>
  </cols>
  <sheetData>
    <row r="1" spans="1:8" ht="25.65" customHeight="1">
      <c r="A1" s="20" t="s">
        <v>0</v>
      </c>
      <c r="B1" s="21"/>
      <c r="C1" s="21"/>
      <c r="D1" s="21"/>
      <c r="E1" s="21"/>
      <c r="F1" s="21"/>
      <c r="G1" s="21"/>
      <c r="H1" s="21"/>
    </row>
    <row r="2" spans="1:8" ht="22.35" customHeight="1">
      <c r="A2" s="39" t="s">
        <v>45</v>
      </c>
      <c r="B2" s="40"/>
      <c r="C2" s="40"/>
      <c r="D2" s="40"/>
      <c r="E2" s="40"/>
      <c r="F2" s="40"/>
      <c r="G2" s="40"/>
      <c r="H2" s="40"/>
    </row>
    <row r="3" spans="1:8">
      <c r="A3" s="2"/>
      <c r="B3" s="2"/>
      <c r="C3" s="2"/>
      <c r="D3" s="2"/>
      <c r="E3" s="2"/>
      <c r="F3" s="2"/>
      <c r="G3" s="2"/>
      <c r="H3" s="2"/>
    </row>
    <row r="4" spans="1:8" ht="19.2" customHeight="1">
      <c r="A4" s="24" t="s">
        <v>13</v>
      </c>
      <c r="B4" s="30"/>
      <c r="C4" s="30"/>
      <c r="D4" s="30"/>
      <c r="E4" s="2"/>
      <c r="F4" s="24" t="s">
        <v>14</v>
      </c>
      <c r="G4" s="30"/>
      <c r="H4" s="31"/>
    </row>
    <row r="5" spans="1:8" ht="19.2" customHeight="1">
      <c r="A5" s="4" t="s">
        <v>15</v>
      </c>
      <c r="B5" s="8"/>
      <c r="C5" s="5" t="s">
        <v>16</v>
      </c>
      <c r="D5" s="7" t="s">
        <v>17</v>
      </c>
      <c r="E5" s="2"/>
      <c r="F5" s="41" t="s">
        <v>47</v>
      </c>
      <c r="G5" s="32">
        <f>SUM(D15:D50)+SUM(E15:E50)</f>
        <v>0</v>
      </c>
      <c r="H5" s="33"/>
    </row>
    <row r="6" spans="1:8" ht="32.4" customHeight="1">
      <c r="A6" s="4" t="s">
        <v>18</v>
      </c>
      <c r="B6" s="6"/>
      <c r="C6" s="44" t="s">
        <v>19</v>
      </c>
      <c r="D6" s="7" t="s">
        <v>20</v>
      </c>
      <c r="E6" s="2"/>
      <c r="F6" s="41" t="s">
        <v>48</v>
      </c>
      <c r="G6" s="32">
        <f>SUM(C15:C50)</f>
        <v>0</v>
      </c>
      <c r="H6" s="33"/>
    </row>
    <row r="7" spans="1:8" ht="19.2" customHeight="1">
      <c r="A7" s="4" t="s">
        <v>21</v>
      </c>
      <c r="B7" s="8"/>
      <c r="C7" s="5" t="s">
        <v>16</v>
      </c>
      <c r="D7" s="7" t="s">
        <v>22</v>
      </c>
      <c r="E7" s="2"/>
      <c r="F7" s="4" t="s">
        <v>23</v>
      </c>
      <c r="G7" s="34">
        <f>IFERROR(MATCH(0,F15:F50,0),"أكثر من 36 شهر")</f>
        <v>1</v>
      </c>
      <c r="H7" s="33"/>
    </row>
    <row r="8" spans="1:8" ht="19.2" customHeight="1">
      <c r="A8" s="4" t="s">
        <v>24</v>
      </c>
      <c r="B8" s="8">
        <v>0</v>
      </c>
      <c r="C8" s="5" t="s">
        <v>16</v>
      </c>
      <c r="D8" s="7" t="s">
        <v>25</v>
      </c>
      <c r="E8" s="2"/>
      <c r="F8" s="41" t="s">
        <v>49</v>
      </c>
      <c r="G8" s="32">
        <f>F50</f>
        <v>0</v>
      </c>
      <c r="H8" s="33"/>
    </row>
    <row r="9" spans="1:8" ht="19.2" customHeight="1">
      <c r="A9" s="4" t="s">
        <v>26</v>
      </c>
      <c r="B9" s="8">
        <v>0</v>
      </c>
      <c r="C9" s="5" t="s">
        <v>16</v>
      </c>
      <c r="D9" s="7" t="s">
        <v>27</v>
      </c>
      <c r="E9" s="2"/>
      <c r="F9" s="41" t="s">
        <v>50</v>
      </c>
      <c r="G9" s="32">
        <f>B5*(1+B6/12)^12+B9*12</f>
        <v>0</v>
      </c>
      <c r="H9" s="33"/>
    </row>
    <row r="10" spans="1:8" ht="19.2" customHeight="1">
      <c r="A10" s="4" t="s">
        <v>28</v>
      </c>
      <c r="B10" s="9"/>
      <c r="C10" s="5" t="s">
        <v>29</v>
      </c>
      <c r="D10" s="7" t="s">
        <v>30</v>
      </c>
      <c r="E10" s="2"/>
      <c r="F10" s="4" t="s">
        <v>31</v>
      </c>
      <c r="G10" s="35" t="str">
        <f>IF(G8&gt;0,"القسط الحالي قد لا يكفي خلال 36 شهر. جرّبي زيادة القسط.","ممتاز. الدين ينتهي داخل مدة المتابعة.")</f>
        <v>ممتاز. الدين ينتهي داخل مدة المتابعة.</v>
      </c>
      <c r="H10" s="33"/>
    </row>
    <row r="11" spans="1:8" ht="25.8" customHeight="1">
      <c r="A11" s="10" t="s">
        <v>32</v>
      </c>
      <c r="B11" s="11" t="s">
        <v>33</v>
      </c>
      <c r="C11" s="12" t="s">
        <v>34</v>
      </c>
      <c r="D11" s="13" t="s">
        <v>46</v>
      </c>
      <c r="E11" s="2"/>
      <c r="F11" s="2"/>
      <c r="G11" s="2"/>
      <c r="H11" s="2"/>
    </row>
    <row r="12" spans="1:8" ht="19.2" customHeight="1">
      <c r="A12" s="24" t="s">
        <v>35</v>
      </c>
      <c r="B12" s="36"/>
      <c r="C12" s="36"/>
      <c r="D12" s="36"/>
      <c r="E12" s="36"/>
      <c r="F12" s="36"/>
      <c r="G12" s="36"/>
      <c r="H12" s="36"/>
    </row>
    <row r="13" spans="1:8" ht="19.2" customHeight="1">
      <c r="A13" s="2"/>
      <c r="B13" s="2"/>
      <c r="C13" s="2"/>
      <c r="D13" s="2"/>
      <c r="E13" s="2"/>
      <c r="F13" s="2"/>
      <c r="G13" s="2"/>
      <c r="H13" s="2"/>
    </row>
    <row r="14" spans="1:8" ht="26.4" customHeight="1">
      <c r="A14" s="3" t="s">
        <v>36</v>
      </c>
      <c r="B14" s="3" t="s">
        <v>37</v>
      </c>
      <c r="C14" s="3" t="s">
        <v>38</v>
      </c>
      <c r="D14" s="3" t="s">
        <v>39</v>
      </c>
      <c r="E14" s="3" t="s">
        <v>40</v>
      </c>
      <c r="F14" s="3" t="s">
        <v>41</v>
      </c>
      <c r="G14" s="3" t="s">
        <v>42</v>
      </c>
      <c r="H14" s="3" t="s">
        <v>43</v>
      </c>
    </row>
    <row r="15" spans="1:8" ht="17.55" customHeight="1">
      <c r="A15" s="14">
        <v>1</v>
      </c>
      <c r="B15" s="15">
        <f>$B$5</f>
        <v>0</v>
      </c>
      <c r="C15" s="15">
        <f t="shared" ref="C15:C50" si="0">IF(B15&lt;=0,0,B15*$B$6/12+$B$9)</f>
        <v>0</v>
      </c>
      <c r="D15" s="15">
        <f t="shared" ref="D15:D50" si="1">IF(B15&lt;=0,0,MIN(B15+C15,$B$7))</f>
        <v>0</v>
      </c>
      <c r="E15" s="15">
        <f t="shared" ref="E15:E50" si="2">IF(B15&lt;=0,0,MIN(B15+C15-D15,$B$8))</f>
        <v>0</v>
      </c>
      <c r="F15" s="15">
        <f t="shared" ref="F15:F50" si="3">MAX(0,B15+C15-D15-E15)</f>
        <v>0</v>
      </c>
      <c r="G15" s="15">
        <f>D15+E15</f>
        <v>0</v>
      </c>
      <c r="H15" s="16" t="str">
        <f t="shared" ref="H15:H50" si="4">IF(F15=0,"تم السداد",IF(C15&gt;D15+E15,"الخطر: الدين يزيد","ينخفض"))</f>
        <v>تم السداد</v>
      </c>
    </row>
    <row r="16" spans="1:8" ht="17.55" customHeight="1">
      <c r="A16" s="14">
        <v>2</v>
      </c>
      <c r="B16" s="15">
        <f t="shared" ref="B16:B50" si="5">F15</f>
        <v>0</v>
      </c>
      <c r="C16" s="15">
        <f t="shared" si="0"/>
        <v>0</v>
      </c>
      <c r="D16" s="15">
        <f t="shared" si="1"/>
        <v>0</v>
      </c>
      <c r="E16" s="15">
        <f t="shared" si="2"/>
        <v>0</v>
      </c>
      <c r="F16" s="15">
        <f t="shared" si="3"/>
        <v>0</v>
      </c>
      <c r="G16" s="15">
        <f t="shared" ref="G16:G50" si="6">G15+D16+E16</f>
        <v>0</v>
      </c>
      <c r="H16" s="16" t="str">
        <f t="shared" si="4"/>
        <v>تم السداد</v>
      </c>
    </row>
    <row r="17" spans="1:8" ht="17.55" customHeight="1">
      <c r="A17" s="14">
        <v>3</v>
      </c>
      <c r="B17" s="15">
        <f t="shared" si="5"/>
        <v>0</v>
      </c>
      <c r="C17" s="15">
        <f t="shared" si="0"/>
        <v>0</v>
      </c>
      <c r="D17" s="15">
        <f t="shared" si="1"/>
        <v>0</v>
      </c>
      <c r="E17" s="15">
        <f t="shared" si="2"/>
        <v>0</v>
      </c>
      <c r="F17" s="15">
        <f t="shared" si="3"/>
        <v>0</v>
      </c>
      <c r="G17" s="15">
        <f t="shared" si="6"/>
        <v>0</v>
      </c>
      <c r="H17" s="16" t="str">
        <f t="shared" si="4"/>
        <v>تم السداد</v>
      </c>
    </row>
    <row r="18" spans="1:8" ht="17.55" customHeight="1">
      <c r="A18" s="14">
        <v>4</v>
      </c>
      <c r="B18" s="15">
        <f t="shared" si="5"/>
        <v>0</v>
      </c>
      <c r="C18" s="15">
        <f t="shared" si="0"/>
        <v>0</v>
      </c>
      <c r="D18" s="15">
        <f t="shared" si="1"/>
        <v>0</v>
      </c>
      <c r="E18" s="15">
        <f t="shared" si="2"/>
        <v>0</v>
      </c>
      <c r="F18" s="15">
        <f t="shared" si="3"/>
        <v>0</v>
      </c>
      <c r="G18" s="15">
        <f t="shared" si="6"/>
        <v>0</v>
      </c>
      <c r="H18" s="16" t="str">
        <f t="shared" si="4"/>
        <v>تم السداد</v>
      </c>
    </row>
    <row r="19" spans="1:8" ht="17.55" customHeight="1">
      <c r="A19" s="14">
        <v>5</v>
      </c>
      <c r="B19" s="15">
        <f t="shared" si="5"/>
        <v>0</v>
      </c>
      <c r="C19" s="15">
        <f t="shared" si="0"/>
        <v>0</v>
      </c>
      <c r="D19" s="15">
        <f t="shared" si="1"/>
        <v>0</v>
      </c>
      <c r="E19" s="15">
        <f t="shared" si="2"/>
        <v>0</v>
      </c>
      <c r="F19" s="15">
        <f t="shared" si="3"/>
        <v>0</v>
      </c>
      <c r="G19" s="15">
        <f t="shared" si="6"/>
        <v>0</v>
      </c>
      <c r="H19" s="16" t="str">
        <f t="shared" si="4"/>
        <v>تم السداد</v>
      </c>
    </row>
    <row r="20" spans="1:8" ht="17.55" customHeight="1">
      <c r="A20" s="14">
        <v>6</v>
      </c>
      <c r="B20" s="15">
        <f t="shared" si="5"/>
        <v>0</v>
      </c>
      <c r="C20" s="15">
        <f t="shared" si="0"/>
        <v>0</v>
      </c>
      <c r="D20" s="15">
        <f t="shared" si="1"/>
        <v>0</v>
      </c>
      <c r="E20" s="15">
        <f t="shared" si="2"/>
        <v>0</v>
      </c>
      <c r="F20" s="15">
        <f t="shared" si="3"/>
        <v>0</v>
      </c>
      <c r="G20" s="15">
        <f t="shared" si="6"/>
        <v>0</v>
      </c>
      <c r="H20" s="16" t="str">
        <f t="shared" si="4"/>
        <v>تم السداد</v>
      </c>
    </row>
    <row r="21" spans="1:8" ht="17.55" customHeight="1">
      <c r="A21" s="14">
        <v>7</v>
      </c>
      <c r="B21" s="15">
        <f t="shared" si="5"/>
        <v>0</v>
      </c>
      <c r="C21" s="15">
        <f t="shared" si="0"/>
        <v>0</v>
      </c>
      <c r="D21" s="15">
        <f t="shared" si="1"/>
        <v>0</v>
      </c>
      <c r="E21" s="15">
        <f t="shared" si="2"/>
        <v>0</v>
      </c>
      <c r="F21" s="15">
        <f t="shared" si="3"/>
        <v>0</v>
      </c>
      <c r="G21" s="15">
        <f t="shared" si="6"/>
        <v>0</v>
      </c>
      <c r="H21" s="16" t="str">
        <f t="shared" si="4"/>
        <v>تم السداد</v>
      </c>
    </row>
    <row r="22" spans="1:8" ht="17.55" customHeight="1">
      <c r="A22" s="14">
        <v>8</v>
      </c>
      <c r="B22" s="15">
        <f t="shared" si="5"/>
        <v>0</v>
      </c>
      <c r="C22" s="15">
        <f t="shared" si="0"/>
        <v>0</v>
      </c>
      <c r="D22" s="15">
        <f t="shared" si="1"/>
        <v>0</v>
      </c>
      <c r="E22" s="15">
        <f t="shared" si="2"/>
        <v>0</v>
      </c>
      <c r="F22" s="15">
        <f t="shared" si="3"/>
        <v>0</v>
      </c>
      <c r="G22" s="15">
        <f t="shared" si="6"/>
        <v>0</v>
      </c>
      <c r="H22" s="16" t="str">
        <f t="shared" si="4"/>
        <v>تم السداد</v>
      </c>
    </row>
    <row r="23" spans="1:8" ht="17.55" customHeight="1">
      <c r="A23" s="14">
        <v>9</v>
      </c>
      <c r="B23" s="15">
        <f t="shared" si="5"/>
        <v>0</v>
      </c>
      <c r="C23" s="15">
        <f t="shared" si="0"/>
        <v>0</v>
      </c>
      <c r="D23" s="15">
        <f t="shared" si="1"/>
        <v>0</v>
      </c>
      <c r="E23" s="15">
        <f t="shared" si="2"/>
        <v>0</v>
      </c>
      <c r="F23" s="15">
        <f t="shared" si="3"/>
        <v>0</v>
      </c>
      <c r="G23" s="15">
        <f t="shared" si="6"/>
        <v>0</v>
      </c>
      <c r="H23" s="16" t="str">
        <f t="shared" si="4"/>
        <v>تم السداد</v>
      </c>
    </row>
    <row r="24" spans="1:8" ht="17.55" customHeight="1">
      <c r="A24" s="14">
        <v>10</v>
      </c>
      <c r="B24" s="15">
        <f t="shared" si="5"/>
        <v>0</v>
      </c>
      <c r="C24" s="15">
        <f t="shared" si="0"/>
        <v>0</v>
      </c>
      <c r="D24" s="15">
        <f t="shared" si="1"/>
        <v>0</v>
      </c>
      <c r="E24" s="15">
        <f t="shared" si="2"/>
        <v>0</v>
      </c>
      <c r="F24" s="15">
        <f t="shared" si="3"/>
        <v>0</v>
      </c>
      <c r="G24" s="15">
        <f t="shared" si="6"/>
        <v>0</v>
      </c>
      <c r="H24" s="16" t="str">
        <f t="shared" si="4"/>
        <v>تم السداد</v>
      </c>
    </row>
    <row r="25" spans="1:8" ht="17.55" customHeight="1">
      <c r="A25" s="14">
        <v>11</v>
      </c>
      <c r="B25" s="15">
        <f t="shared" si="5"/>
        <v>0</v>
      </c>
      <c r="C25" s="15">
        <f t="shared" si="0"/>
        <v>0</v>
      </c>
      <c r="D25" s="15">
        <f t="shared" si="1"/>
        <v>0</v>
      </c>
      <c r="E25" s="15">
        <f t="shared" si="2"/>
        <v>0</v>
      </c>
      <c r="F25" s="15">
        <f t="shared" si="3"/>
        <v>0</v>
      </c>
      <c r="G25" s="15">
        <f t="shared" si="6"/>
        <v>0</v>
      </c>
      <c r="H25" s="16" t="str">
        <f t="shared" si="4"/>
        <v>تم السداد</v>
      </c>
    </row>
    <row r="26" spans="1:8" ht="17.55" customHeight="1">
      <c r="A26" s="14">
        <v>12</v>
      </c>
      <c r="B26" s="15">
        <f t="shared" si="5"/>
        <v>0</v>
      </c>
      <c r="C26" s="15">
        <f t="shared" si="0"/>
        <v>0</v>
      </c>
      <c r="D26" s="15">
        <f t="shared" si="1"/>
        <v>0</v>
      </c>
      <c r="E26" s="15">
        <f t="shared" si="2"/>
        <v>0</v>
      </c>
      <c r="F26" s="15">
        <f t="shared" si="3"/>
        <v>0</v>
      </c>
      <c r="G26" s="15">
        <f t="shared" si="6"/>
        <v>0</v>
      </c>
      <c r="H26" s="16" t="str">
        <f t="shared" si="4"/>
        <v>تم السداد</v>
      </c>
    </row>
    <row r="27" spans="1:8" ht="17.55" customHeight="1">
      <c r="A27" s="14">
        <v>13</v>
      </c>
      <c r="B27" s="15">
        <f t="shared" si="5"/>
        <v>0</v>
      </c>
      <c r="C27" s="15">
        <f t="shared" si="0"/>
        <v>0</v>
      </c>
      <c r="D27" s="15">
        <f t="shared" si="1"/>
        <v>0</v>
      </c>
      <c r="E27" s="15">
        <f t="shared" si="2"/>
        <v>0</v>
      </c>
      <c r="F27" s="15">
        <f t="shared" si="3"/>
        <v>0</v>
      </c>
      <c r="G27" s="15">
        <f t="shared" si="6"/>
        <v>0</v>
      </c>
      <c r="H27" s="16" t="str">
        <f t="shared" si="4"/>
        <v>تم السداد</v>
      </c>
    </row>
    <row r="28" spans="1:8" ht="17.55" customHeight="1">
      <c r="A28" s="14">
        <v>14</v>
      </c>
      <c r="B28" s="15">
        <f t="shared" si="5"/>
        <v>0</v>
      </c>
      <c r="C28" s="15">
        <f t="shared" si="0"/>
        <v>0</v>
      </c>
      <c r="D28" s="15">
        <f t="shared" si="1"/>
        <v>0</v>
      </c>
      <c r="E28" s="15">
        <f t="shared" si="2"/>
        <v>0</v>
      </c>
      <c r="F28" s="15">
        <f t="shared" si="3"/>
        <v>0</v>
      </c>
      <c r="G28" s="15">
        <f t="shared" si="6"/>
        <v>0</v>
      </c>
      <c r="H28" s="16" t="str">
        <f t="shared" si="4"/>
        <v>تم السداد</v>
      </c>
    </row>
    <row r="29" spans="1:8" ht="17.55" customHeight="1">
      <c r="A29" s="14">
        <v>15</v>
      </c>
      <c r="B29" s="15">
        <f t="shared" si="5"/>
        <v>0</v>
      </c>
      <c r="C29" s="15">
        <f t="shared" si="0"/>
        <v>0</v>
      </c>
      <c r="D29" s="15">
        <f t="shared" si="1"/>
        <v>0</v>
      </c>
      <c r="E29" s="15">
        <f t="shared" si="2"/>
        <v>0</v>
      </c>
      <c r="F29" s="15">
        <f t="shared" si="3"/>
        <v>0</v>
      </c>
      <c r="G29" s="15">
        <f t="shared" si="6"/>
        <v>0</v>
      </c>
      <c r="H29" s="16" t="str">
        <f t="shared" si="4"/>
        <v>تم السداد</v>
      </c>
    </row>
    <row r="30" spans="1:8" ht="17.55" customHeight="1">
      <c r="A30" s="14">
        <v>16</v>
      </c>
      <c r="B30" s="15">
        <f t="shared" si="5"/>
        <v>0</v>
      </c>
      <c r="C30" s="15">
        <f t="shared" si="0"/>
        <v>0</v>
      </c>
      <c r="D30" s="15">
        <f t="shared" si="1"/>
        <v>0</v>
      </c>
      <c r="E30" s="15">
        <f t="shared" si="2"/>
        <v>0</v>
      </c>
      <c r="F30" s="15">
        <f t="shared" si="3"/>
        <v>0</v>
      </c>
      <c r="G30" s="15">
        <f t="shared" si="6"/>
        <v>0</v>
      </c>
      <c r="H30" s="16" t="str">
        <f t="shared" si="4"/>
        <v>تم السداد</v>
      </c>
    </row>
    <row r="31" spans="1:8" ht="17.55" customHeight="1">
      <c r="A31" s="14">
        <v>17</v>
      </c>
      <c r="B31" s="15">
        <f t="shared" si="5"/>
        <v>0</v>
      </c>
      <c r="C31" s="15">
        <f t="shared" si="0"/>
        <v>0</v>
      </c>
      <c r="D31" s="15">
        <f t="shared" si="1"/>
        <v>0</v>
      </c>
      <c r="E31" s="15">
        <f t="shared" si="2"/>
        <v>0</v>
      </c>
      <c r="F31" s="15">
        <f t="shared" si="3"/>
        <v>0</v>
      </c>
      <c r="G31" s="15">
        <f t="shared" si="6"/>
        <v>0</v>
      </c>
      <c r="H31" s="16" t="str">
        <f t="shared" si="4"/>
        <v>تم السداد</v>
      </c>
    </row>
    <row r="32" spans="1:8" ht="17.55" customHeight="1">
      <c r="A32" s="14">
        <v>18</v>
      </c>
      <c r="B32" s="15">
        <f t="shared" si="5"/>
        <v>0</v>
      </c>
      <c r="C32" s="15">
        <f t="shared" si="0"/>
        <v>0</v>
      </c>
      <c r="D32" s="15">
        <f t="shared" si="1"/>
        <v>0</v>
      </c>
      <c r="E32" s="15">
        <f t="shared" si="2"/>
        <v>0</v>
      </c>
      <c r="F32" s="15">
        <f t="shared" si="3"/>
        <v>0</v>
      </c>
      <c r="G32" s="15">
        <f t="shared" si="6"/>
        <v>0</v>
      </c>
      <c r="H32" s="16" t="str">
        <f t="shared" si="4"/>
        <v>تم السداد</v>
      </c>
    </row>
    <row r="33" spans="1:8" ht="17.55" customHeight="1">
      <c r="A33" s="14">
        <v>19</v>
      </c>
      <c r="B33" s="15">
        <f t="shared" si="5"/>
        <v>0</v>
      </c>
      <c r="C33" s="15">
        <f t="shared" si="0"/>
        <v>0</v>
      </c>
      <c r="D33" s="15">
        <f t="shared" si="1"/>
        <v>0</v>
      </c>
      <c r="E33" s="15">
        <f t="shared" si="2"/>
        <v>0</v>
      </c>
      <c r="F33" s="15">
        <f t="shared" si="3"/>
        <v>0</v>
      </c>
      <c r="G33" s="15">
        <f t="shared" si="6"/>
        <v>0</v>
      </c>
      <c r="H33" s="16" t="str">
        <f t="shared" si="4"/>
        <v>تم السداد</v>
      </c>
    </row>
    <row r="34" spans="1:8" ht="17.55" customHeight="1">
      <c r="A34" s="14">
        <v>20</v>
      </c>
      <c r="B34" s="15">
        <f t="shared" si="5"/>
        <v>0</v>
      </c>
      <c r="C34" s="15">
        <f t="shared" si="0"/>
        <v>0</v>
      </c>
      <c r="D34" s="15">
        <f t="shared" si="1"/>
        <v>0</v>
      </c>
      <c r="E34" s="15">
        <f t="shared" si="2"/>
        <v>0</v>
      </c>
      <c r="F34" s="15">
        <f t="shared" si="3"/>
        <v>0</v>
      </c>
      <c r="G34" s="15">
        <f t="shared" si="6"/>
        <v>0</v>
      </c>
      <c r="H34" s="16" t="str">
        <f t="shared" si="4"/>
        <v>تم السداد</v>
      </c>
    </row>
    <row r="35" spans="1:8" ht="17.55" customHeight="1">
      <c r="A35" s="14">
        <v>21</v>
      </c>
      <c r="B35" s="15">
        <f t="shared" si="5"/>
        <v>0</v>
      </c>
      <c r="C35" s="15">
        <f t="shared" si="0"/>
        <v>0</v>
      </c>
      <c r="D35" s="15">
        <f t="shared" si="1"/>
        <v>0</v>
      </c>
      <c r="E35" s="15">
        <f t="shared" si="2"/>
        <v>0</v>
      </c>
      <c r="F35" s="15">
        <f t="shared" si="3"/>
        <v>0</v>
      </c>
      <c r="G35" s="15">
        <f t="shared" si="6"/>
        <v>0</v>
      </c>
      <c r="H35" s="16" t="str">
        <f t="shared" si="4"/>
        <v>تم السداد</v>
      </c>
    </row>
    <row r="36" spans="1:8" ht="17.55" customHeight="1">
      <c r="A36" s="14">
        <v>22</v>
      </c>
      <c r="B36" s="15">
        <f t="shared" si="5"/>
        <v>0</v>
      </c>
      <c r="C36" s="15">
        <f t="shared" si="0"/>
        <v>0</v>
      </c>
      <c r="D36" s="15">
        <f t="shared" si="1"/>
        <v>0</v>
      </c>
      <c r="E36" s="15">
        <f t="shared" si="2"/>
        <v>0</v>
      </c>
      <c r="F36" s="15">
        <f t="shared" si="3"/>
        <v>0</v>
      </c>
      <c r="G36" s="15">
        <f t="shared" si="6"/>
        <v>0</v>
      </c>
      <c r="H36" s="16" t="str">
        <f t="shared" si="4"/>
        <v>تم السداد</v>
      </c>
    </row>
    <row r="37" spans="1:8" ht="17.55" customHeight="1">
      <c r="A37" s="14">
        <v>23</v>
      </c>
      <c r="B37" s="15">
        <f t="shared" si="5"/>
        <v>0</v>
      </c>
      <c r="C37" s="15">
        <f t="shared" si="0"/>
        <v>0</v>
      </c>
      <c r="D37" s="15">
        <f t="shared" si="1"/>
        <v>0</v>
      </c>
      <c r="E37" s="15">
        <f t="shared" si="2"/>
        <v>0</v>
      </c>
      <c r="F37" s="15">
        <f t="shared" si="3"/>
        <v>0</v>
      </c>
      <c r="G37" s="15">
        <f t="shared" si="6"/>
        <v>0</v>
      </c>
      <c r="H37" s="16" t="str">
        <f t="shared" si="4"/>
        <v>تم السداد</v>
      </c>
    </row>
    <row r="38" spans="1:8" ht="17.55" customHeight="1">
      <c r="A38" s="14">
        <v>24</v>
      </c>
      <c r="B38" s="15">
        <f t="shared" si="5"/>
        <v>0</v>
      </c>
      <c r="C38" s="15">
        <f t="shared" si="0"/>
        <v>0</v>
      </c>
      <c r="D38" s="15">
        <f t="shared" si="1"/>
        <v>0</v>
      </c>
      <c r="E38" s="15">
        <f t="shared" si="2"/>
        <v>0</v>
      </c>
      <c r="F38" s="15">
        <f t="shared" si="3"/>
        <v>0</v>
      </c>
      <c r="G38" s="15">
        <f t="shared" si="6"/>
        <v>0</v>
      </c>
      <c r="H38" s="16" t="str">
        <f t="shared" si="4"/>
        <v>تم السداد</v>
      </c>
    </row>
    <row r="39" spans="1:8" ht="17.55" customHeight="1">
      <c r="A39" s="14">
        <v>25</v>
      </c>
      <c r="B39" s="15">
        <f t="shared" si="5"/>
        <v>0</v>
      </c>
      <c r="C39" s="15">
        <f t="shared" si="0"/>
        <v>0</v>
      </c>
      <c r="D39" s="15">
        <f t="shared" si="1"/>
        <v>0</v>
      </c>
      <c r="E39" s="15">
        <f t="shared" si="2"/>
        <v>0</v>
      </c>
      <c r="F39" s="15">
        <f t="shared" si="3"/>
        <v>0</v>
      </c>
      <c r="G39" s="15">
        <f t="shared" si="6"/>
        <v>0</v>
      </c>
      <c r="H39" s="16" t="str">
        <f t="shared" si="4"/>
        <v>تم السداد</v>
      </c>
    </row>
    <row r="40" spans="1:8" ht="17.55" customHeight="1">
      <c r="A40" s="14">
        <v>26</v>
      </c>
      <c r="B40" s="15">
        <f t="shared" si="5"/>
        <v>0</v>
      </c>
      <c r="C40" s="15">
        <f t="shared" si="0"/>
        <v>0</v>
      </c>
      <c r="D40" s="15">
        <f t="shared" si="1"/>
        <v>0</v>
      </c>
      <c r="E40" s="15">
        <f t="shared" si="2"/>
        <v>0</v>
      </c>
      <c r="F40" s="15">
        <f t="shared" si="3"/>
        <v>0</v>
      </c>
      <c r="G40" s="15">
        <f t="shared" si="6"/>
        <v>0</v>
      </c>
      <c r="H40" s="16" t="str">
        <f t="shared" si="4"/>
        <v>تم السداد</v>
      </c>
    </row>
    <row r="41" spans="1:8" ht="17.55" customHeight="1">
      <c r="A41" s="14">
        <v>27</v>
      </c>
      <c r="B41" s="15">
        <f t="shared" si="5"/>
        <v>0</v>
      </c>
      <c r="C41" s="15">
        <f t="shared" si="0"/>
        <v>0</v>
      </c>
      <c r="D41" s="15">
        <f t="shared" si="1"/>
        <v>0</v>
      </c>
      <c r="E41" s="15">
        <f t="shared" si="2"/>
        <v>0</v>
      </c>
      <c r="F41" s="15">
        <f t="shared" si="3"/>
        <v>0</v>
      </c>
      <c r="G41" s="15">
        <f t="shared" si="6"/>
        <v>0</v>
      </c>
      <c r="H41" s="16" t="str">
        <f t="shared" si="4"/>
        <v>تم السداد</v>
      </c>
    </row>
    <row r="42" spans="1:8" ht="17.55" customHeight="1">
      <c r="A42" s="14">
        <v>28</v>
      </c>
      <c r="B42" s="15">
        <f t="shared" si="5"/>
        <v>0</v>
      </c>
      <c r="C42" s="15">
        <f t="shared" si="0"/>
        <v>0</v>
      </c>
      <c r="D42" s="15">
        <f t="shared" si="1"/>
        <v>0</v>
      </c>
      <c r="E42" s="15">
        <f t="shared" si="2"/>
        <v>0</v>
      </c>
      <c r="F42" s="15">
        <f t="shared" si="3"/>
        <v>0</v>
      </c>
      <c r="G42" s="15">
        <f t="shared" si="6"/>
        <v>0</v>
      </c>
      <c r="H42" s="16" t="str">
        <f t="shared" si="4"/>
        <v>تم السداد</v>
      </c>
    </row>
    <row r="43" spans="1:8" ht="17.55" customHeight="1">
      <c r="A43" s="14">
        <v>29</v>
      </c>
      <c r="B43" s="15">
        <f t="shared" si="5"/>
        <v>0</v>
      </c>
      <c r="C43" s="15">
        <f t="shared" si="0"/>
        <v>0</v>
      </c>
      <c r="D43" s="15">
        <f t="shared" si="1"/>
        <v>0</v>
      </c>
      <c r="E43" s="15">
        <f t="shared" si="2"/>
        <v>0</v>
      </c>
      <c r="F43" s="15">
        <f t="shared" si="3"/>
        <v>0</v>
      </c>
      <c r="G43" s="15">
        <f t="shared" si="6"/>
        <v>0</v>
      </c>
      <c r="H43" s="16" t="str">
        <f t="shared" si="4"/>
        <v>تم السداد</v>
      </c>
    </row>
    <row r="44" spans="1:8" ht="17.55" customHeight="1">
      <c r="A44" s="14">
        <v>30</v>
      </c>
      <c r="B44" s="15">
        <f t="shared" si="5"/>
        <v>0</v>
      </c>
      <c r="C44" s="15">
        <f t="shared" si="0"/>
        <v>0</v>
      </c>
      <c r="D44" s="15">
        <f t="shared" si="1"/>
        <v>0</v>
      </c>
      <c r="E44" s="15">
        <f t="shared" si="2"/>
        <v>0</v>
      </c>
      <c r="F44" s="15">
        <f t="shared" si="3"/>
        <v>0</v>
      </c>
      <c r="G44" s="15">
        <f t="shared" si="6"/>
        <v>0</v>
      </c>
      <c r="H44" s="16" t="str">
        <f t="shared" si="4"/>
        <v>تم السداد</v>
      </c>
    </row>
    <row r="45" spans="1:8" ht="17.55" customHeight="1">
      <c r="A45" s="14">
        <v>31</v>
      </c>
      <c r="B45" s="15">
        <f t="shared" si="5"/>
        <v>0</v>
      </c>
      <c r="C45" s="15">
        <f t="shared" si="0"/>
        <v>0</v>
      </c>
      <c r="D45" s="15">
        <f t="shared" si="1"/>
        <v>0</v>
      </c>
      <c r="E45" s="15">
        <f t="shared" si="2"/>
        <v>0</v>
      </c>
      <c r="F45" s="15">
        <f t="shared" si="3"/>
        <v>0</v>
      </c>
      <c r="G45" s="15">
        <f t="shared" si="6"/>
        <v>0</v>
      </c>
      <c r="H45" s="16" t="str">
        <f t="shared" si="4"/>
        <v>تم السداد</v>
      </c>
    </row>
    <row r="46" spans="1:8" ht="17.55" customHeight="1">
      <c r="A46" s="14">
        <v>32</v>
      </c>
      <c r="B46" s="15">
        <f t="shared" si="5"/>
        <v>0</v>
      </c>
      <c r="C46" s="15">
        <f t="shared" si="0"/>
        <v>0</v>
      </c>
      <c r="D46" s="15">
        <f t="shared" si="1"/>
        <v>0</v>
      </c>
      <c r="E46" s="15">
        <f t="shared" si="2"/>
        <v>0</v>
      </c>
      <c r="F46" s="15">
        <f t="shared" si="3"/>
        <v>0</v>
      </c>
      <c r="G46" s="15">
        <f t="shared" si="6"/>
        <v>0</v>
      </c>
      <c r="H46" s="16" t="str">
        <f t="shared" si="4"/>
        <v>تم السداد</v>
      </c>
    </row>
    <row r="47" spans="1:8" ht="17.55" customHeight="1">
      <c r="A47" s="14">
        <v>33</v>
      </c>
      <c r="B47" s="15">
        <f t="shared" si="5"/>
        <v>0</v>
      </c>
      <c r="C47" s="15">
        <f t="shared" si="0"/>
        <v>0</v>
      </c>
      <c r="D47" s="15">
        <f t="shared" si="1"/>
        <v>0</v>
      </c>
      <c r="E47" s="15">
        <f t="shared" si="2"/>
        <v>0</v>
      </c>
      <c r="F47" s="15">
        <f t="shared" si="3"/>
        <v>0</v>
      </c>
      <c r="G47" s="15">
        <f t="shared" si="6"/>
        <v>0</v>
      </c>
      <c r="H47" s="16" t="str">
        <f t="shared" si="4"/>
        <v>تم السداد</v>
      </c>
    </row>
    <row r="48" spans="1:8" ht="17.55" customHeight="1">
      <c r="A48" s="14">
        <v>34</v>
      </c>
      <c r="B48" s="15">
        <f t="shared" si="5"/>
        <v>0</v>
      </c>
      <c r="C48" s="15">
        <f t="shared" si="0"/>
        <v>0</v>
      </c>
      <c r="D48" s="15">
        <f t="shared" si="1"/>
        <v>0</v>
      </c>
      <c r="E48" s="15">
        <f t="shared" si="2"/>
        <v>0</v>
      </c>
      <c r="F48" s="15">
        <f t="shared" si="3"/>
        <v>0</v>
      </c>
      <c r="G48" s="15">
        <f t="shared" si="6"/>
        <v>0</v>
      </c>
      <c r="H48" s="16" t="str">
        <f t="shared" si="4"/>
        <v>تم السداد</v>
      </c>
    </row>
    <row r="49" spans="1:8" ht="17.55" customHeight="1">
      <c r="A49" s="14">
        <v>35</v>
      </c>
      <c r="B49" s="15">
        <f t="shared" si="5"/>
        <v>0</v>
      </c>
      <c r="C49" s="15">
        <f t="shared" si="0"/>
        <v>0</v>
      </c>
      <c r="D49" s="15">
        <f t="shared" si="1"/>
        <v>0</v>
      </c>
      <c r="E49" s="15">
        <f t="shared" si="2"/>
        <v>0</v>
      </c>
      <c r="F49" s="15">
        <f t="shared" si="3"/>
        <v>0</v>
      </c>
      <c r="G49" s="15">
        <f t="shared" si="6"/>
        <v>0</v>
      </c>
      <c r="H49" s="16" t="str">
        <f t="shared" si="4"/>
        <v>تم السداد</v>
      </c>
    </row>
    <row r="50" spans="1:8" ht="17.55" customHeight="1">
      <c r="A50" s="14">
        <v>36</v>
      </c>
      <c r="B50" s="15">
        <f t="shared" si="5"/>
        <v>0</v>
      </c>
      <c r="C50" s="15">
        <f t="shared" si="0"/>
        <v>0</v>
      </c>
      <c r="D50" s="15">
        <f t="shared" si="1"/>
        <v>0</v>
      </c>
      <c r="E50" s="15">
        <f t="shared" si="2"/>
        <v>0</v>
      </c>
      <c r="F50" s="15">
        <f t="shared" si="3"/>
        <v>0</v>
      </c>
      <c r="G50" s="15">
        <f t="shared" si="6"/>
        <v>0</v>
      </c>
      <c r="H50" s="16" t="str">
        <f t="shared" si="4"/>
        <v>تم السداد</v>
      </c>
    </row>
    <row r="51" spans="1:8">
      <c r="A51" s="1"/>
      <c r="B51" s="1"/>
      <c r="C51" s="1"/>
      <c r="D51" s="1"/>
      <c r="E51" s="1"/>
      <c r="F51" s="1"/>
      <c r="G51" s="1"/>
      <c r="H51" s="1"/>
    </row>
    <row r="52" spans="1:8" ht="43.95" customHeight="1">
      <c r="A52" s="42" t="s">
        <v>51</v>
      </c>
      <c r="B52" s="37"/>
      <c r="C52" s="37"/>
      <c r="D52" s="37"/>
      <c r="E52" s="37"/>
      <c r="F52" s="37"/>
      <c r="G52" s="37"/>
      <c r="H52" s="37"/>
    </row>
    <row r="53" spans="1:8">
      <c r="A53" s="1"/>
      <c r="B53" s="1"/>
      <c r="C53" s="1"/>
      <c r="D53" s="1"/>
      <c r="E53" s="1"/>
      <c r="F53" s="1"/>
      <c r="G53" s="1"/>
      <c r="H53" s="1"/>
    </row>
    <row r="54" spans="1:8">
      <c r="A54" s="38" t="s">
        <v>44</v>
      </c>
      <c r="B54" s="37"/>
      <c r="C54" s="37"/>
      <c r="D54" s="37"/>
      <c r="E54" s="37"/>
      <c r="F54" s="37"/>
      <c r="G54" s="37"/>
      <c r="H54" s="37"/>
    </row>
  </sheetData>
  <mergeCells count="13">
    <mergeCell ref="A12:H12"/>
    <mergeCell ref="A52:H52"/>
    <mergeCell ref="A54:H54"/>
    <mergeCell ref="G6:H6"/>
    <mergeCell ref="G7:H7"/>
    <mergeCell ref="G8:H8"/>
    <mergeCell ref="G9:H9"/>
    <mergeCell ref="G10:H10"/>
    <mergeCell ref="A1:H1"/>
    <mergeCell ref="A2:H2"/>
    <mergeCell ref="A4:D4"/>
    <mergeCell ref="F4:H4"/>
    <mergeCell ref="G5:H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ابدأ هنا</vt:lpstr>
      <vt:lpstr>حاسبة تضخم الديون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ASUS</cp:lastModifiedBy>
  <dcterms:modified xsi:type="dcterms:W3CDTF">2026-04-27T09:25:35Z</dcterms:modified>
</cp:coreProperties>
</file>